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20" windowHeight="11835" activeTab="0"/>
  </bookViews>
  <sheets>
    <sheet name="Messwerte" sheetId="1" r:id="rId1"/>
    <sheet name="F prop I, n Spule=240" sheetId="2" r:id="rId2"/>
    <sheet name="F pro I, n Spule=120" sheetId="3" r:id="rId3"/>
    <sheet name="F prop I Erregung Spule" sheetId="4" r:id="rId4"/>
  </sheets>
  <definedNames/>
  <calcPr fullCalcOnLoad="1"/>
</workbook>
</file>

<file path=xl/sharedStrings.xml><?xml version="1.0" encoding="utf-8"?>
<sst xmlns="http://schemas.openxmlformats.org/spreadsheetml/2006/main" count="49" uniqueCount="36">
  <si>
    <t>F auf Leiter</t>
  </si>
  <si>
    <t>in mN</t>
  </si>
  <si>
    <t>in A</t>
  </si>
  <si>
    <t>n Spule =</t>
  </si>
  <si>
    <t>n Spule = 120</t>
  </si>
  <si>
    <t>Spulendaten:</t>
  </si>
  <si>
    <t>Länge Spule=</t>
  </si>
  <si>
    <t>Länge Leiter=</t>
  </si>
  <si>
    <t>F auf Leiter prop zu n Spule/Länge Spule</t>
  </si>
  <si>
    <t>also B prop</t>
  </si>
  <si>
    <t>zu n Spule/Länge Spule</t>
  </si>
  <si>
    <t>Wissen: B = F/I Leiter*Länge Leiter, also B prop F</t>
  </si>
  <si>
    <t>I err</t>
  </si>
  <si>
    <t>F/I</t>
  </si>
  <si>
    <t>in N/A</t>
  </si>
  <si>
    <t>F*ℓ Spule/240</t>
  </si>
  <si>
    <t>F*ℓ Spule/120</t>
  </si>
  <si>
    <t>Ergebnis:</t>
  </si>
  <si>
    <t xml:space="preserve">F prop (n Spule*I err) : ℓ Spule </t>
  </si>
  <si>
    <t>es ist auch:  F = I Leiter * ℓ Leiter * B</t>
  </si>
  <si>
    <t>I (leiter)</t>
  </si>
  <si>
    <t>Datenblatt zur Auswertung "Abhängigkeit des homogenen Spulenfeldes"</t>
  </si>
  <si>
    <t>μ null Bestimmung</t>
  </si>
  <si>
    <t>Messung zu F (B) prop I Erregung Spule</t>
  </si>
  <si>
    <t>in Meter</t>
  </si>
  <si>
    <r>
      <t xml:space="preserve">Berechnung von </t>
    </r>
    <r>
      <rPr>
        <sz val="11"/>
        <color indexed="8"/>
        <rFont val="Calibri"/>
        <family val="2"/>
      </rPr>
      <t>μ null:</t>
    </r>
  </si>
  <si>
    <t>B Berechnung</t>
  </si>
  <si>
    <t>in T</t>
  </si>
  <si>
    <t>μ</t>
  </si>
  <si>
    <t>in T*m:A</t>
  </si>
  <si>
    <t xml:space="preserve">μ null Literatur: </t>
  </si>
  <si>
    <t xml:space="preserve">Fehler: </t>
  </si>
  <si>
    <t>Fehlerminimierung durch Differenzverfahren</t>
  </si>
  <si>
    <t>mit I Leiter = 10A bleibt konstant</t>
  </si>
  <si>
    <t>T*m:A</t>
  </si>
  <si>
    <t xml:space="preserve">Mittelwert =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</si>
</sst>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1" fontId="0" fillId="33" borderId="10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17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Messwerte!$A$9:$A$13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xVal>
          <c:yVal>
            <c:numRef>
              <c:f>Messwerte!$B$9:$B$13</c:f>
              <c:numCache>
                <c:ptCount val="5"/>
                <c:pt idx="0">
                  <c:v>-0.01</c:v>
                </c:pt>
                <c:pt idx="1">
                  <c:v>0.41</c:v>
                </c:pt>
                <c:pt idx="2">
                  <c:v>0.68</c:v>
                </c:pt>
                <c:pt idx="3">
                  <c:v>1.09</c:v>
                </c:pt>
                <c:pt idx="4">
                  <c:v>1.51</c:v>
                </c:pt>
              </c:numCache>
            </c:numRef>
          </c:yVal>
          <c:smooth val="0"/>
        </c:ser>
        <c:axId val="29393360"/>
        <c:axId val="63213649"/>
      </c:scatterChart>
      <c:valAx>
        <c:axId val="29393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3649"/>
        <c:crosses val="autoZero"/>
        <c:crossBetween val="midCat"/>
        <c:dispUnits/>
      </c:valAx>
      <c:valAx>
        <c:axId val="63213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615"/>
          <c:w val="0.162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17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Messwerte!$E$9:$E$13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xVal>
          <c:yVal>
            <c:numRef>
              <c:f>Messwerte!$F$9:$F$13</c:f>
              <c:numCache>
                <c:ptCount val="5"/>
                <c:pt idx="0">
                  <c:v>-0.02</c:v>
                </c:pt>
                <c:pt idx="1">
                  <c:v>0.19</c:v>
                </c:pt>
                <c:pt idx="2">
                  <c:v>0.29</c:v>
                </c:pt>
                <c:pt idx="3">
                  <c:v>0.54</c:v>
                </c:pt>
                <c:pt idx="4">
                  <c:v>0.77</c:v>
                </c:pt>
              </c:numCache>
            </c:numRef>
          </c:yVal>
          <c:smooth val="0"/>
        </c:ser>
        <c:axId val="32051930"/>
        <c:axId val="20031915"/>
      </c:scatterChart>
      <c:valAx>
        <c:axId val="3205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31915"/>
        <c:crosses val="autoZero"/>
        <c:crossBetween val="midCat"/>
        <c:dispUnits/>
      </c:valAx>
      <c:valAx>
        <c:axId val="2003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19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615"/>
          <c:w val="0.162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25"/>
          <c:w val="0.7917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Messwerte!$A$23:$A$28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Messwerte!$B$23:$B$28</c:f>
              <c:numCache>
                <c:ptCount val="6"/>
                <c:pt idx="0">
                  <c:v>-0.03</c:v>
                </c:pt>
                <c:pt idx="1">
                  <c:v>0.45</c:v>
                </c:pt>
                <c:pt idx="2">
                  <c:v>1.11</c:v>
                </c:pt>
                <c:pt idx="3">
                  <c:v>1.66</c:v>
                </c:pt>
                <c:pt idx="4">
                  <c:v>2.19</c:v>
                </c:pt>
                <c:pt idx="5">
                  <c:v>2.69</c:v>
                </c:pt>
              </c:numCache>
            </c:numRef>
          </c:yVal>
          <c:smooth val="0"/>
        </c:ser>
        <c:axId val="46069508"/>
        <c:axId val="11972389"/>
      </c:scatterChart>
      <c:valAx>
        <c:axId val="4606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389"/>
        <c:crosses val="autoZero"/>
        <c:crossBetween val="midCat"/>
        <c:dispUnits/>
      </c:valAx>
      <c:valAx>
        <c:axId val="11972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695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615"/>
          <c:w val="0.162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874015748031497" bottom="0.7874015748031497" header="0.31496062992125984" footer="0.31496062992125984"/>
  <pageSetup horizontalDpi="300" verticalDpi="300" orientation="landscape" paperSize="9"/>
  <headerFooter>
    <oddHeader>&amp;L&amp;A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874015748031497" bottom="0.7874015748031497" header="0.31496062992125984" footer="0.31496062992125984"/>
  <pageSetup horizontalDpi="300" verticalDpi="300" orientation="landscape" paperSize="9"/>
  <headerFooter>
    <oddHeader>&amp;L&amp;A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086614173228347" right="0.7086614173228347" top="0.7874015748031497" bottom="0.7874015748031497" header="0.31496062992125984" footer="0.31496062992125984"/>
  <pageSetup horizontalDpi="300" verticalDpi="300" orientation="landscape" paperSize="9"/>
  <headerFooter>
    <oddHeader>&amp;L&amp;A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4">
      <selection activeCell="G10" sqref="G10:G13"/>
    </sheetView>
  </sheetViews>
  <sheetFormatPr defaultColWidth="11.421875" defaultRowHeight="15"/>
  <cols>
    <col min="3" max="3" width="14.00390625" style="0" customWidth="1"/>
    <col min="4" max="4" width="12.421875" style="0" customWidth="1"/>
    <col min="6" max="6" width="12.7109375" style="0" customWidth="1"/>
    <col min="7" max="7" width="13.140625" style="0" customWidth="1"/>
  </cols>
  <sheetData>
    <row r="1" ht="30.75" customHeight="1">
      <c r="A1" s="6" t="s">
        <v>21</v>
      </c>
    </row>
    <row r="2" ht="15">
      <c r="A2" s="7" t="s">
        <v>22</v>
      </c>
    </row>
    <row r="3" ht="15">
      <c r="A3" s="7"/>
    </row>
    <row r="4" spans="1:7" ht="15">
      <c r="A4" t="s">
        <v>5</v>
      </c>
      <c r="D4" t="s">
        <v>6</v>
      </c>
      <c r="E4" s="2">
        <v>0.609</v>
      </c>
      <c r="F4" t="s">
        <v>7</v>
      </c>
      <c r="G4" s="2">
        <v>0.08</v>
      </c>
    </row>
    <row r="5" spans="4:6" ht="15">
      <c r="D5" t="s">
        <v>24</v>
      </c>
      <c r="F5" t="s">
        <v>24</v>
      </c>
    </row>
    <row r="6" spans="1:5" ht="15">
      <c r="A6" s="3" t="s">
        <v>3</v>
      </c>
      <c r="B6" s="2">
        <v>240</v>
      </c>
      <c r="C6" s="2"/>
      <c r="E6" t="s">
        <v>4</v>
      </c>
    </row>
    <row r="7" spans="1:7" ht="15">
      <c r="A7" s="8" t="s">
        <v>20</v>
      </c>
      <c r="B7" s="9" t="s">
        <v>0</v>
      </c>
      <c r="C7" s="8" t="s">
        <v>15</v>
      </c>
      <c r="E7" s="8" t="s">
        <v>20</v>
      </c>
      <c r="F7" s="9" t="s">
        <v>0</v>
      </c>
      <c r="G7" s="8" t="s">
        <v>16</v>
      </c>
    </row>
    <row r="8" spans="1:7" ht="15">
      <c r="A8" s="8" t="s">
        <v>2</v>
      </c>
      <c r="B8" s="8" t="s">
        <v>1</v>
      </c>
      <c r="C8" s="8"/>
      <c r="E8" s="8" t="s">
        <v>2</v>
      </c>
      <c r="F8" s="8" t="s">
        <v>1</v>
      </c>
      <c r="G8" s="8"/>
    </row>
    <row r="9" spans="1:7" ht="15">
      <c r="A9" s="10">
        <v>0</v>
      </c>
      <c r="B9" s="10">
        <v>-0.01</v>
      </c>
      <c r="C9" s="11"/>
      <c r="D9" s="1"/>
      <c r="E9" s="10">
        <v>0</v>
      </c>
      <c r="F9" s="10">
        <v>-0.02</v>
      </c>
      <c r="G9" s="10"/>
    </row>
    <row r="10" spans="1:7" ht="15">
      <c r="A10" s="10">
        <v>2</v>
      </c>
      <c r="B10" s="10">
        <v>0.41</v>
      </c>
      <c r="C10" s="15">
        <f>B10*E4/240</f>
        <v>0.0010403749999999999</v>
      </c>
      <c r="D10" s="1"/>
      <c r="E10" s="10">
        <v>2</v>
      </c>
      <c r="F10" s="10">
        <v>0.19</v>
      </c>
      <c r="G10" s="15">
        <f>F10*E4/120</f>
        <v>0.0009642499999999999</v>
      </c>
    </row>
    <row r="11" spans="1:7" ht="15">
      <c r="A11" s="10">
        <v>3</v>
      </c>
      <c r="B11" s="10">
        <v>0.68</v>
      </c>
      <c r="C11" s="15">
        <f>B11*E4/240</f>
        <v>0.0017255000000000003</v>
      </c>
      <c r="D11" s="1"/>
      <c r="E11" s="10">
        <v>3</v>
      </c>
      <c r="F11" s="10">
        <v>0.29</v>
      </c>
      <c r="G11" s="15">
        <f>F11*E4/120</f>
        <v>0.00147175</v>
      </c>
    </row>
    <row r="12" spans="1:7" ht="15">
      <c r="A12" s="10">
        <v>5</v>
      </c>
      <c r="B12" s="10">
        <v>1.09</v>
      </c>
      <c r="C12" s="15">
        <f>B12*E4/240</f>
        <v>0.002765875</v>
      </c>
      <c r="D12" s="1"/>
      <c r="E12" s="10">
        <v>5</v>
      </c>
      <c r="F12" s="10">
        <v>0.54</v>
      </c>
      <c r="G12" s="15">
        <f>F12*E4/120</f>
        <v>0.0027405000000000003</v>
      </c>
    </row>
    <row r="13" spans="1:7" ht="15">
      <c r="A13" s="10">
        <v>7</v>
      </c>
      <c r="B13" s="10">
        <v>1.51</v>
      </c>
      <c r="C13" s="15">
        <f>B13*E4/240</f>
        <v>0.003831625</v>
      </c>
      <c r="D13" s="1"/>
      <c r="E13" s="10">
        <v>7</v>
      </c>
      <c r="F13" s="10">
        <v>0.77</v>
      </c>
      <c r="G13" s="15">
        <f>F13*E4/120</f>
        <v>0.00390775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8</v>
      </c>
      <c r="B15" s="1"/>
      <c r="C15" s="1"/>
      <c r="D15" s="1"/>
      <c r="E15" s="1" t="s">
        <v>11</v>
      </c>
      <c r="F15" s="1"/>
      <c r="G15" s="1"/>
    </row>
    <row r="16" spans="1:7" ht="15">
      <c r="A16" s="1" t="s">
        <v>9</v>
      </c>
      <c r="B16" s="1" t="s">
        <v>10</v>
      </c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 t="s">
        <v>23</v>
      </c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3" t="s">
        <v>3</v>
      </c>
      <c r="B20" s="5">
        <v>240</v>
      </c>
      <c r="C20" s="1"/>
      <c r="D20" s="1"/>
      <c r="E20" s="1"/>
      <c r="F20" s="1"/>
      <c r="G20" s="1"/>
    </row>
    <row r="21" spans="1:7" ht="15">
      <c r="A21" s="10" t="s">
        <v>12</v>
      </c>
      <c r="B21" s="10" t="s">
        <v>0</v>
      </c>
      <c r="C21" s="10" t="s">
        <v>13</v>
      </c>
      <c r="D21" s="1"/>
      <c r="E21" s="1"/>
      <c r="F21" s="1"/>
      <c r="G21" s="1"/>
    </row>
    <row r="22" spans="1:3" ht="15">
      <c r="A22" s="10" t="s">
        <v>2</v>
      </c>
      <c r="B22" s="8" t="s">
        <v>1</v>
      </c>
      <c r="C22" s="8" t="s">
        <v>14</v>
      </c>
    </row>
    <row r="23" spans="1:6" ht="15">
      <c r="A23" s="10">
        <v>0</v>
      </c>
      <c r="B23" s="10">
        <v>-0.03</v>
      </c>
      <c r="C23" s="10"/>
      <c r="E23" t="s">
        <v>17</v>
      </c>
      <c r="F23" t="s">
        <v>18</v>
      </c>
    </row>
    <row r="24" spans="1:3" ht="15">
      <c r="A24" s="10">
        <v>1</v>
      </c>
      <c r="B24" s="10">
        <v>0.45</v>
      </c>
      <c r="C24" s="11">
        <f>B24/(A24*1000)</f>
        <v>0.00045</v>
      </c>
    </row>
    <row r="25" spans="1:6" ht="15">
      <c r="A25" s="10">
        <v>2</v>
      </c>
      <c r="B25" s="10">
        <v>1.11</v>
      </c>
      <c r="C25" s="11">
        <f>B25/(A25*1000)</f>
        <v>0.000555</v>
      </c>
      <c r="F25" t="s">
        <v>19</v>
      </c>
    </row>
    <row r="26" spans="1:3" ht="15">
      <c r="A26" s="10">
        <v>3</v>
      </c>
      <c r="B26" s="10">
        <v>1.66</v>
      </c>
      <c r="C26" s="11">
        <f>B26/(A26*1000)</f>
        <v>0.0005533333333333333</v>
      </c>
    </row>
    <row r="27" spans="1:3" ht="15">
      <c r="A27" s="10">
        <v>4</v>
      </c>
      <c r="B27" s="10">
        <v>2.19</v>
      </c>
      <c r="C27" s="11">
        <f>B27/(A27*1000)</f>
        <v>0.0005475</v>
      </c>
    </row>
    <row r="28" spans="1:3" ht="15">
      <c r="A28" s="10">
        <v>5</v>
      </c>
      <c r="B28" s="10">
        <v>2.69</v>
      </c>
      <c r="C28" s="11">
        <f>B28/(A28*1000)</f>
        <v>0.000538</v>
      </c>
    </row>
    <row r="29" spans="1:3" ht="15">
      <c r="A29" s="1"/>
      <c r="B29" s="1"/>
      <c r="C29" s="1"/>
    </row>
    <row r="30" spans="1:3" ht="15">
      <c r="A30" t="s">
        <v>25</v>
      </c>
      <c r="C30" t="s">
        <v>33</v>
      </c>
    </row>
    <row r="32" spans="1:4" ht="15">
      <c r="A32" s="10" t="s">
        <v>12</v>
      </c>
      <c r="B32" s="10" t="s">
        <v>0</v>
      </c>
      <c r="C32" s="8" t="s">
        <v>26</v>
      </c>
      <c r="D32" s="12" t="s">
        <v>28</v>
      </c>
    </row>
    <row r="33" spans="1:4" ht="15">
      <c r="A33" s="10" t="s">
        <v>2</v>
      </c>
      <c r="B33" s="8" t="s">
        <v>1</v>
      </c>
      <c r="C33" s="8" t="s">
        <v>27</v>
      </c>
      <c r="D33" s="8" t="s">
        <v>29</v>
      </c>
    </row>
    <row r="34" spans="1:4" ht="15">
      <c r="A34" s="10">
        <v>0</v>
      </c>
      <c r="B34" s="10">
        <v>-0.03</v>
      </c>
      <c r="C34" s="8"/>
      <c r="D34" s="8"/>
    </row>
    <row r="35" spans="1:4" ht="15">
      <c r="A35" s="10">
        <v>1</v>
      </c>
      <c r="B35" s="10">
        <v>0.45</v>
      </c>
      <c r="C35" s="11">
        <f>B35/(10*0.08)/1000</f>
        <v>0.0005625</v>
      </c>
      <c r="D35" s="8">
        <f>0.609*C35/(240*A35)</f>
        <v>1.42734375E-06</v>
      </c>
    </row>
    <row r="36" spans="1:4" ht="15">
      <c r="A36" s="10">
        <v>2</v>
      </c>
      <c r="B36" s="10">
        <v>1.11</v>
      </c>
      <c r="C36" s="11">
        <f>B36/(10*0.08)/1000</f>
        <v>0.0013875</v>
      </c>
      <c r="D36" s="8">
        <f>0.609*C36/(240*A36)</f>
        <v>1.760390625E-06</v>
      </c>
    </row>
    <row r="37" spans="1:4" ht="15">
      <c r="A37" s="10">
        <v>3</v>
      </c>
      <c r="B37" s="10">
        <v>1.66</v>
      </c>
      <c r="C37" s="11">
        <f>B37/(10*0.08)/1000</f>
        <v>0.0020749999999999996</v>
      </c>
      <c r="D37" s="8">
        <f>0.609*C37/(240*A37)</f>
        <v>1.7551041666666662E-06</v>
      </c>
    </row>
    <row r="38" spans="1:4" ht="15">
      <c r="A38" s="10">
        <v>4</v>
      </c>
      <c r="B38" s="10">
        <v>2.19</v>
      </c>
      <c r="C38" s="11">
        <f>B38/(10*0.08)/1000</f>
        <v>0.0027375</v>
      </c>
      <c r="D38" s="8">
        <f>0.609*C38/(240*A38)</f>
        <v>1.7366015625E-06</v>
      </c>
    </row>
    <row r="39" spans="1:4" ht="15">
      <c r="A39" s="10">
        <v>5</v>
      </c>
      <c r="B39" s="10">
        <v>2.69</v>
      </c>
      <c r="C39" s="11">
        <f>B39/(10*0.08)/1000</f>
        <v>0.0033625</v>
      </c>
      <c r="D39" s="8">
        <f>0.609*C39/(240*A39)</f>
        <v>1.70646875E-06</v>
      </c>
    </row>
    <row r="40" spans="3:4" ht="15">
      <c r="C40" s="3" t="s">
        <v>35</v>
      </c>
      <c r="D40" s="14">
        <f>SUM(D35:D39)/5</f>
        <v>1.6771817708333332E-06</v>
      </c>
    </row>
    <row r="42" spans="1:4" ht="15">
      <c r="A42" s="7" t="s">
        <v>30</v>
      </c>
      <c r="C42" s="4">
        <v>1.257E-06</v>
      </c>
      <c r="D42" t="s">
        <v>34</v>
      </c>
    </row>
    <row r="44" spans="1:3" ht="15">
      <c r="A44" t="s">
        <v>31</v>
      </c>
      <c r="C44" s="13">
        <f>(D40-C42)/C42</f>
        <v>0.3342734851498275</v>
      </c>
    </row>
    <row r="46" ht="15">
      <c r="A46" t="s">
        <v>32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Legleitner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2009-12-10T21:42:38Z</cp:lastPrinted>
  <dcterms:created xsi:type="dcterms:W3CDTF">2009-12-10T20:09:10Z</dcterms:created>
  <dcterms:modified xsi:type="dcterms:W3CDTF">2009-12-10T21:43:23Z</dcterms:modified>
  <cp:category/>
  <cp:version/>
  <cp:contentType/>
  <cp:contentStatus/>
</cp:coreProperties>
</file>